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esami-ICA\2016-ICA\2016-ICA-Bellinzona\1-LAC-WW-Bellinzona\SOLUZIONI_LAC_serie1-2016\NOME_COGNOME_LAC\DATI_AFFLUENZA\"/>
    </mc:Choice>
  </mc:AlternateContent>
  <bookViews>
    <workbookView xWindow="0" yWindow="0" windowWidth="15360" windowHeight="7755" activeTab="3"/>
  </bookViews>
  <sheets>
    <sheet name="Prezzo biglietti" sheetId="1" r:id="rId1"/>
    <sheet name="Biglietti venduti" sheetId="2" r:id="rId2"/>
    <sheet name="Incassi" sheetId="3" r:id="rId3"/>
    <sheet name="Grafico biglietti studenti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3" l="1"/>
  <c r="C11" i="3"/>
  <c r="F5" i="3"/>
  <c r="G5" i="3"/>
  <c r="F6" i="3"/>
  <c r="G6" i="3"/>
  <c r="F7" i="3"/>
  <c r="G7" i="3"/>
  <c r="F8" i="3"/>
  <c r="G8" i="3"/>
  <c r="E6" i="3"/>
  <c r="E7" i="3"/>
  <c r="E8" i="3"/>
  <c r="E5" i="3"/>
  <c r="C5" i="3"/>
  <c r="D5" i="3"/>
  <c r="C6" i="3"/>
  <c r="D6" i="3"/>
  <c r="C7" i="3"/>
  <c r="D7" i="3"/>
  <c r="C8" i="3"/>
  <c r="D8" i="3"/>
  <c r="B6" i="3"/>
  <c r="B7" i="3"/>
  <c r="B8" i="3"/>
  <c r="B5" i="3"/>
  <c r="J5" i="2"/>
  <c r="K5" i="2"/>
  <c r="J6" i="2"/>
  <c r="K6" i="2"/>
  <c r="J7" i="2"/>
  <c r="K7" i="2"/>
  <c r="J8" i="2"/>
  <c r="K8" i="2"/>
  <c r="I5" i="2"/>
  <c r="I6" i="2"/>
  <c r="I7" i="2"/>
  <c r="I8" i="2"/>
  <c r="D7" i="1"/>
  <c r="C7" i="1"/>
  <c r="D6" i="1"/>
  <c r="C6" i="1"/>
</calcChain>
</file>

<file path=xl/sharedStrings.xml><?xml version="1.0" encoding="utf-8"?>
<sst xmlns="http://schemas.openxmlformats.org/spreadsheetml/2006/main" count="42" uniqueCount="19">
  <si>
    <t>AVS</t>
  </si>
  <si>
    <t>Prezzo base dei biglietti</t>
  </si>
  <si>
    <t>Sconto in Fr.</t>
  </si>
  <si>
    <t>Sconto in %</t>
  </si>
  <si>
    <t>LAC - Lugano Arte e Cultura</t>
  </si>
  <si>
    <t>Museo d'arte della Svizzera italiana</t>
  </si>
  <si>
    <t>LuganoInScena</t>
  </si>
  <si>
    <t>Lugano Musica</t>
  </si>
  <si>
    <t>Eventi speciali</t>
  </si>
  <si>
    <t>Aprile</t>
  </si>
  <si>
    <t>Maggio</t>
  </si>
  <si>
    <t>Incassi</t>
  </si>
  <si>
    <t>Andamento</t>
  </si>
  <si>
    <t>Prezzo</t>
  </si>
  <si>
    <t>Adulti</t>
  </si>
  <si>
    <t>Numero di biglietti venduti</t>
  </si>
  <si>
    <t>Studenti</t>
  </si>
  <si>
    <t>Totale aprile</t>
  </si>
  <si>
    <t>Totale maggio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</si>
</sst>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 &quot;fr.&quot;\ * #,##0.00_ ;_ &quot;fr.&quot;\ * \-#,##0.00_ ;_ &quot;fr.&quot;\ * &quot;-&quot;??_ ;_ @_ "/>
    <numFmt numFmtId="164" formatCode="_ [$CHF]\ * #,##0.00_ ;_ [$CHF]\ * \-#,##0.00_ ;_ [$CHF]\ * &quot;-&quot;??_ ;_ @_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4" tint="-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8999908444471571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dashed">
        <color auto="1"/>
      </left>
      <right style="dashed">
        <color auto="1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0" fillId="2" borderId="0" xfId="0" applyFill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0" fillId="0" borderId="0" xfId="0" applyBorder="1"/>
    <xf numFmtId="1" fontId="3" fillId="0" borderId="1" xfId="0" applyNumberFormat="1" applyFont="1" applyBorder="1"/>
    <xf numFmtId="1" fontId="3" fillId="0" borderId="2" xfId="0" applyNumberFormat="1" applyFont="1" applyBorder="1"/>
    <xf numFmtId="1" fontId="6" fillId="0" borderId="7" xfId="0" applyNumberFormat="1" applyFont="1" applyBorder="1"/>
    <xf numFmtId="1" fontId="0" fillId="0" borderId="0" xfId="0" applyNumberFormat="1" applyBorder="1"/>
    <xf numFmtId="1" fontId="0" fillId="0" borderId="8" xfId="0" applyNumberFormat="1" applyBorder="1"/>
    <xf numFmtId="1" fontId="3" fillId="0" borderId="3" xfId="0" applyNumberFormat="1" applyFont="1" applyBorder="1"/>
    <xf numFmtId="0" fontId="0" fillId="0" borderId="7" xfId="0" applyBorder="1"/>
    <xf numFmtId="0" fontId="0" fillId="0" borderId="8" xfId="0" applyBorder="1"/>
    <xf numFmtId="0" fontId="0" fillId="0" borderId="0" xfId="0" applyNumberFormat="1"/>
    <xf numFmtId="0" fontId="0" fillId="3" borderId="0" xfId="0" applyNumberFormat="1" applyFill="1"/>
    <xf numFmtId="0" fontId="5" fillId="0" borderId="0" xfId="0" applyNumberFormat="1" applyFont="1"/>
    <xf numFmtId="0" fontId="2" fillId="0" borderId="0" xfId="0" applyNumberFormat="1" applyFont="1"/>
    <xf numFmtId="0" fontId="0" fillId="4" borderId="0" xfId="0" applyFill="1"/>
    <xf numFmtId="164" fontId="0" fillId="0" borderId="0" xfId="1" applyNumberFormat="1" applyFont="1"/>
    <xf numFmtId="164" fontId="0" fillId="0" borderId="0" xfId="0" applyNumberFormat="1"/>
    <xf numFmtId="9" fontId="0" fillId="0" borderId="0" xfId="2" applyFont="1"/>
    <xf numFmtId="3" fontId="0" fillId="2" borderId="1" xfId="0" applyNumberFormat="1" applyFill="1" applyBorder="1"/>
    <xf numFmtId="3" fontId="0" fillId="2" borderId="2" xfId="0" applyNumberFormat="1" applyFill="1" applyBorder="1"/>
    <xf numFmtId="3" fontId="0" fillId="2" borderId="3" xfId="0" applyNumberFormat="1" applyFill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3" xfId="0" applyNumberFormat="1" applyBorder="1"/>
    <xf numFmtId="0" fontId="0" fillId="0" borderId="7" xfId="0" applyNumberFormat="1" applyBorder="1"/>
    <xf numFmtId="0" fontId="0" fillId="0" borderId="0" xfId="0" applyNumberFormat="1" applyBorder="1"/>
    <xf numFmtId="0" fontId="0" fillId="0" borderId="8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164" fontId="0" fillId="3" borderId="7" xfId="0" applyNumberFormat="1" applyFill="1" applyBorder="1"/>
    <xf numFmtId="164" fontId="0" fillId="3" borderId="8" xfId="0" applyNumberFormat="1" applyFill="1" applyBorder="1"/>
    <xf numFmtId="164" fontId="0" fillId="0" borderId="9" xfId="0" applyNumberFormat="1" applyBorder="1"/>
    <xf numFmtId="164" fontId="0" fillId="3" borderId="9" xfId="0" applyNumberFormat="1" applyFill="1" applyBorder="1"/>
    <xf numFmtId="0" fontId="3" fillId="0" borderId="7" xfId="0" applyNumberFormat="1" applyFont="1" applyBorder="1"/>
    <xf numFmtId="0" fontId="3" fillId="0" borderId="9" xfId="0" applyNumberFormat="1" applyFont="1" applyBorder="1"/>
    <xf numFmtId="0" fontId="3" fillId="0" borderId="8" xfId="0" applyNumberFormat="1" applyFont="1" applyBorder="1"/>
    <xf numFmtId="0" fontId="3" fillId="0" borderId="0" xfId="0" applyNumberFormat="1" applyFont="1"/>
    <xf numFmtId="164" fontId="3" fillId="0" borderId="0" xfId="0" applyNumberFormat="1" applyFont="1"/>
  </cellXfs>
  <cellStyles count="3">
    <cellStyle name="Normale" xfId="0" builtinId="0"/>
    <cellStyle name="Percentuale" xfId="2" builtinId="5"/>
    <cellStyle name="Valuta" xfId="1" builtinId="4"/>
  </cellStyles>
  <dxfs count="3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1" i="0" u="none" strike="noStrike" kern="1200" cap="none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 b="1"/>
              <a:t>Andamento numero di biglietti venduti agli studenti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cap="none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CH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'Biglietti venduti'!$B$3</c:f>
              <c:strCache>
                <c:ptCount val="1"/>
                <c:pt idx="0">
                  <c:v>Aprile</c:v>
                </c:pt>
              </c:strCache>
            </c:strRef>
          </c:tx>
          <c:spPr>
            <a:noFill/>
            <a:ln w="25400" cap="flat" cmpd="sng" algn="ctr">
              <a:solidFill>
                <a:schemeClr val="accent1"/>
              </a:solidFill>
              <a:miter lim="800000"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CH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'Biglietti venduti'!$A$5:$A$8</c:f>
              <c:strCache>
                <c:ptCount val="4"/>
                <c:pt idx="0">
                  <c:v>Museo d'arte della Svizzera italiana</c:v>
                </c:pt>
                <c:pt idx="1">
                  <c:v>Lugano Musica</c:v>
                </c:pt>
                <c:pt idx="2">
                  <c:v>LuganoInScena</c:v>
                </c:pt>
                <c:pt idx="3">
                  <c:v>Eventi speciali</c:v>
                </c:pt>
              </c:strCache>
            </c:strRef>
          </c:cat>
          <c:val>
            <c:numRef>
              <c:f>'Biglietti venduti'!$D$5:$D$8</c:f>
              <c:numCache>
                <c:formatCode>#,##0</c:formatCode>
                <c:ptCount val="4"/>
                <c:pt idx="0">
                  <c:v>1200</c:v>
                </c:pt>
                <c:pt idx="1">
                  <c:v>1350</c:v>
                </c:pt>
                <c:pt idx="2">
                  <c:v>1654</c:v>
                </c:pt>
                <c:pt idx="3">
                  <c:v>1245</c:v>
                </c:pt>
              </c:numCache>
            </c:numRef>
          </c:val>
        </c:ser>
        <c:ser>
          <c:idx val="1"/>
          <c:order val="1"/>
          <c:tx>
            <c:strRef>
              <c:f>'Biglietti venduti'!$E$3</c:f>
              <c:strCache>
                <c:ptCount val="1"/>
                <c:pt idx="0">
                  <c:v>Maggio</c:v>
                </c:pt>
              </c:strCache>
            </c:strRef>
          </c:tx>
          <c:spPr>
            <a:noFill/>
            <a:ln w="25400" cap="flat" cmpd="sng" algn="ctr">
              <a:solidFill>
                <a:schemeClr val="accent2"/>
              </a:solidFill>
              <a:miter lim="800000"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CH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'Biglietti venduti'!$A$5:$A$8</c:f>
              <c:strCache>
                <c:ptCount val="4"/>
                <c:pt idx="0">
                  <c:v>Museo d'arte della Svizzera italiana</c:v>
                </c:pt>
                <c:pt idx="1">
                  <c:v>Lugano Musica</c:v>
                </c:pt>
                <c:pt idx="2">
                  <c:v>LuganoInScena</c:v>
                </c:pt>
                <c:pt idx="3">
                  <c:v>Eventi speciali</c:v>
                </c:pt>
              </c:strCache>
            </c:strRef>
          </c:cat>
          <c:val>
            <c:numRef>
              <c:f>'Biglietti venduti'!$G$5:$G$8</c:f>
              <c:numCache>
                <c:formatCode>#,##0</c:formatCode>
                <c:ptCount val="4"/>
                <c:pt idx="0">
                  <c:v>1240</c:v>
                </c:pt>
                <c:pt idx="1">
                  <c:v>2010</c:v>
                </c:pt>
                <c:pt idx="2">
                  <c:v>1997</c:v>
                </c:pt>
                <c:pt idx="3">
                  <c:v>1120</c:v>
                </c:pt>
              </c:numCache>
            </c:numRef>
          </c:val>
        </c:ser>
        <c:dLbls>
          <c:dLblPos val="inBase"/>
          <c:showLegendKey val="0"/>
          <c:showVal val="1"/>
          <c:showCatName val="0"/>
          <c:showSerName val="0"/>
          <c:showPercent val="0"/>
          <c:showBubbleSize val="0"/>
        </c:dLbls>
        <c:gapWidth val="164"/>
        <c:overlap val="-35"/>
        <c:axId val="193038864"/>
        <c:axId val="136348192"/>
      </c:barChart>
      <c:catAx>
        <c:axId val="193038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CH"/>
          </a:p>
        </c:txPr>
        <c:crossAx val="136348192"/>
        <c:crosses val="autoZero"/>
        <c:auto val="1"/>
        <c:lblAlgn val="ctr"/>
        <c:lblOffset val="100"/>
        <c:noMultiLvlLbl val="0"/>
      </c:catAx>
      <c:valAx>
        <c:axId val="136348192"/>
        <c:scaling>
          <c:orientation val="minMax"/>
          <c:min val="5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Numero biglietti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CH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CH"/>
          </a:p>
        </c:txPr>
        <c:crossAx val="193038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3723495116389138"/>
          <c:y val="7.9445689058742136E-2"/>
          <c:w val="0.1129198981168341"/>
          <c:h val="3.5221241672273543E-2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it-CH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CH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35000"/>
          <a:lumOff val="65000"/>
        </a:schemeClr>
      </a:solidFill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/>
    <cs:fontRef idx="minor">
      <a:schemeClr val="dk1"/>
    </cs:fontRef>
    <cs:spPr>
      <a:noFill/>
      <a:ln w="25400" cap="flat" cmpd="sng" algn="ctr">
        <a:solidFill>
          <a:schemeClr val="phClr"/>
        </a:solidFill>
        <a:miter lim="800000"/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19050" cap="flat" cmpd="sng" algn="ctr">
        <a:solidFill>
          <a:schemeClr val="phClr"/>
        </a:solidFill>
        <a:miter lim="800000"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1"/>
    <cs:effectRef idx="0"/>
    <cs:fontRef idx="minor">
      <a:schemeClr val="tx1"/>
    </cs:fontRef>
    <cs:spPr>
      <a:ln w="9525">
        <a:solidFill>
          <a:schemeClr val="phClr"/>
        </a:solidFill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5" workbookViewId="0"/>
  </sheetView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&amp;LNome Cognome&amp;R11.06.2016</oddFoot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78471" cy="6107206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D7"/>
  <sheetViews>
    <sheetView workbookViewId="0">
      <selection activeCell="F9" sqref="F9"/>
    </sheetView>
  </sheetViews>
  <sheetFormatPr defaultColWidth="12.7109375" defaultRowHeight="15" x14ac:dyDescent="0.25"/>
  <cols>
    <col min="1" max="4" width="12.42578125" customWidth="1"/>
  </cols>
  <sheetData>
    <row r="1" spans="1:4" ht="21" x14ac:dyDescent="0.35">
      <c r="A1" s="2" t="s">
        <v>1</v>
      </c>
    </row>
    <row r="2" spans="1:4" x14ac:dyDescent="0.25">
      <c r="A2" s="1" t="s">
        <v>4</v>
      </c>
    </row>
    <row r="4" spans="1:4" x14ac:dyDescent="0.25">
      <c r="B4" t="s">
        <v>14</v>
      </c>
      <c r="C4" t="s">
        <v>0</v>
      </c>
      <c r="D4" t="s">
        <v>16</v>
      </c>
    </row>
    <row r="5" spans="1:4" x14ac:dyDescent="0.25">
      <c r="A5" t="s">
        <v>13</v>
      </c>
      <c r="B5" s="25">
        <v>30.3</v>
      </c>
      <c r="C5" s="25">
        <v>24.25</v>
      </c>
      <c r="D5" s="25">
        <v>15.15</v>
      </c>
    </row>
    <row r="6" spans="1:4" x14ac:dyDescent="0.25">
      <c r="A6" t="s">
        <v>2</v>
      </c>
      <c r="B6" s="24"/>
      <c r="C6" s="26">
        <f>$B$5-C5</f>
        <v>6.0500000000000007</v>
      </c>
      <c r="D6" s="26">
        <f>$B$5-D5</f>
        <v>15.15</v>
      </c>
    </row>
    <row r="7" spans="1:4" x14ac:dyDescent="0.25">
      <c r="A7" t="s">
        <v>3</v>
      </c>
      <c r="B7" s="24"/>
      <c r="C7" s="27">
        <f>C6/$B$5</f>
        <v>0.1996699669966997</v>
      </c>
      <c r="D7" s="27">
        <f>D6/$B$5</f>
        <v>0.5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&amp;LNome Cognome&amp;R11.06.2016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K8"/>
  <sheetViews>
    <sheetView workbookViewId="0">
      <selection activeCell="D9" sqref="D9"/>
    </sheetView>
  </sheetViews>
  <sheetFormatPr defaultRowHeight="15" x14ac:dyDescent="0.25"/>
  <cols>
    <col min="1" max="1" width="33.85546875" customWidth="1"/>
    <col min="8" max="8" width="2.140625" customWidth="1"/>
    <col min="9" max="11" width="12.140625" bestFit="1" customWidth="1"/>
  </cols>
  <sheetData>
    <row r="1" spans="1:11" ht="21" x14ac:dyDescent="0.35">
      <c r="A1" s="3" t="s">
        <v>15</v>
      </c>
    </row>
    <row r="2" spans="1:11" x14ac:dyDescent="0.25">
      <c r="A2" s="1" t="s">
        <v>4</v>
      </c>
    </row>
    <row r="3" spans="1:11" x14ac:dyDescent="0.25">
      <c r="B3" s="14" t="s">
        <v>9</v>
      </c>
      <c r="C3" s="15"/>
      <c r="D3" s="16"/>
      <c r="E3" s="14" t="s">
        <v>10</v>
      </c>
      <c r="F3" s="15"/>
      <c r="G3" s="16"/>
      <c r="I3" s="18" t="s">
        <v>12</v>
      </c>
      <c r="J3" s="11"/>
      <c r="K3" s="19"/>
    </row>
    <row r="4" spans="1:11" x14ac:dyDescent="0.25">
      <c r="B4" s="12" t="s">
        <v>14</v>
      </c>
      <c r="C4" s="13" t="s">
        <v>0</v>
      </c>
      <c r="D4" s="17" t="s">
        <v>16</v>
      </c>
      <c r="E4" s="12" t="s">
        <v>14</v>
      </c>
      <c r="F4" s="13" t="s">
        <v>0</v>
      </c>
      <c r="G4" s="17" t="s">
        <v>16</v>
      </c>
      <c r="I4" s="8" t="s">
        <v>14</v>
      </c>
      <c r="J4" s="9" t="s">
        <v>0</v>
      </c>
      <c r="K4" s="10" t="s">
        <v>16</v>
      </c>
    </row>
    <row r="5" spans="1:11" x14ac:dyDescent="0.25">
      <c r="A5" s="4" t="s">
        <v>5</v>
      </c>
      <c r="B5" s="28">
        <v>3665</v>
      </c>
      <c r="C5" s="29">
        <v>1956</v>
      </c>
      <c r="D5" s="30">
        <v>1200</v>
      </c>
      <c r="E5" s="28">
        <v>3604</v>
      </c>
      <c r="F5" s="29">
        <v>2011</v>
      </c>
      <c r="G5" s="30">
        <v>1240</v>
      </c>
      <c r="I5" s="5" t="str">
        <f>IF(E5&lt;B5,"diminuzione",IF(E5&gt;B5,"aumento","stabile"))</f>
        <v>diminuzione</v>
      </c>
      <c r="J5" s="6" t="str">
        <f t="shared" ref="J5:K8" si="0">IF(F5&lt;C5,"diminuzione",IF(F5&gt;C5,"aumento","stabile"))</f>
        <v>aumento</v>
      </c>
      <c r="K5" s="7" t="str">
        <f t="shared" si="0"/>
        <v>aumento</v>
      </c>
    </row>
    <row r="6" spans="1:11" x14ac:dyDescent="0.25">
      <c r="A6" t="s">
        <v>7</v>
      </c>
      <c r="B6" s="31">
        <v>4300</v>
      </c>
      <c r="C6" s="32">
        <v>2467</v>
      </c>
      <c r="D6" s="33">
        <v>1350</v>
      </c>
      <c r="E6" s="31">
        <v>4300</v>
      </c>
      <c r="F6" s="32">
        <v>2766</v>
      </c>
      <c r="G6" s="33">
        <v>2010</v>
      </c>
      <c r="I6" s="5" t="str">
        <f t="shared" ref="I6:I8" si="1">IF(E6&lt;B6,"diminuzione",IF(E6&gt;B6,"aumento","stabile"))</f>
        <v>stabile</v>
      </c>
      <c r="J6" s="6" t="str">
        <f t="shared" si="0"/>
        <v>aumento</v>
      </c>
      <c r="K6" s="7" t="str">
        <f t="shared" si="0"/>
        <v>aumento</v>
      </c>
    </row>
    <row r="7" spans="1:11" x14ac:dyDescent="0.25">
      <c r="A7" s="4" t="s">
        <v>6</v>
      </c>
      <c r="B7" s="28">
        <v>2548</v>
      </c>
      <c r="C7" s="29">
        <v>2075</v>
      </c>
      <c r="D7" s="30">
        <v>1654</v>
      </c>
      <c r="E7" s="28">
        <v>4356</v>
      </c>
      <c r="F7" s="29">
        <v>2075</v>
      </c>
      <c r="G7" s="30">
        <v>1997</v>
      </c>
      <c r="I7" s="5" t="str">
        <f t="shared" si="1"/>
        <v>aumento</v>
      </c>
      <c r="J7" s="6" t="str">
        <f t="shared" si="0"/>
        <v>stabile</v>
      </c>
      <c r="K7" s="7" t="str">
        <f t="shared" si="0"/>
        <v>aumento</v>
      </c>
    </row>
    <row r="8" spans="1:11" x14ac:dyDescent="0.25">
      <c r="A8" t="s">
        <v>8</v>
      </c>
      <c r="B8" s="31">
        <v>2241</v>
      </c>
      <c r="C8" s="32">
        <v>2350</v>
      </c>
      <c r="D8" s="33">
        <v>1245</v>
      </c>
      <c r="E8" s="31">
        <v>1650</v>
      </c>
      <c r="F8" s="32">
        <v>3617</v>
      </c>
      <c r="G8" s="33">
        <v>1120</v>
      </c>
      <c r="I8" s="5" t="str">
        <f t="shared" si="1"/>
        <v>diminuzione</v>
      </c>
      <c r="J8" s="6" t="str">
        <f t="shared" si="0"/>
        <v>aumento</v>
      </c>
      <c r="K8" s="7" t="str">
        <f t="shared" si="0"/>
        <v>diminuzione</v>
      </c>
    </row>
  </sheetData>
  <conditionalFormatting sqref="I5:K8">
    <cfRule type="cellIs" dxfId="2" priority="3" operator="equal">
      <formula>"diminuzione"</formula>
    </cfRule>
    <cfRule type="cellIs" dxfId="1" priority="2" operator="equal">
      <formula>"aumento"</formula>
    </cfRule>
    <cfRule type="cellIs" dxfId="0" priority="1" operator="equal">
      <formula>"stabile"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&amp;LNome Cognome&amp;R11.06.2016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G11"/>
  <sheetViews>
    <sheetView workbookViewId="0">
      <selection activeCell="E4" sqref="E4"/>
    </sheetView>
  </sheetViews>
  <sheetFormatPr defaultRowHeight="15" x14ac:dyDescent="0.25"/>
  <cols>
    <col min="1" max="1" width="32.85546875" style="20" customWidth="1"/>
    <col min="2" max="3" width="14.85546875" style="20" bestFit="1" customWidth="1"/>
    <col min="4" max="4" width="13.85546875" style="20" customWidth="1"/>
    <col min="5" max="6" width="14.85546875" style="20" bestFit="1" customWidth="1"/>
    <col min="7" max="7" width="13.85546875" style="20" bestFit="1" customWidth="1"/>
    <col min="8" max="16384" width="9.140625" style="20"/>
  </cols>
  <sheetData>
    <row r="1" spans="1:7" ht="21" x14ac:dyDescent="0.35">
      <c r="A1" s="22" t="s">
        <v>11</v>
      </c>
    </row>
    <row r="2" spans="1:7" x14ac:dyDescent="0.25">
      <c r="A2" s="23" t="s">
        <v>4</v>
      </c>
    </row>
    <row r="3" spans="1:7" x14ac:dyDescent="0.25">
      <c r="B3" s="34" t="s">
        <v>9</v>
      </c>
      <c r="C3" s="35"/>
      <c r="D3" s="36"/>
      <c r="E3" s="34" t="s">
        <v>10</v>
      </c>
      <c r="F3" s="35"/>
      <c r="G3" s="36"/>
    </row>
    <row r="4" spans="1:7" x14ac:dyDescent="0.25">
      <c r="B4" s="43" t="s">
        <v>14</v>
      </c>
      <c r="C4" s="44" t="s">
        <v>0</v>
      </c>
      <c r="D4" s="45" t="s">
        <v>16</v>
      </c>
      <c r="E4" s="43" t="s">
        <v>14</v>
      </c>
      <c r="F4" s="44" t="s">
        <v>0</v>
      </c>
      <c r="G4" s="45" t="s">
        <v>16</v>
      </c>
    </row>
    <row r="5" spans="1:7" x14ac:dyDescent="0.25">
      <c r="A5" s="20" t="s">
        <v>5</v>
      </c>
      <c r="B5" s="37">
        <f>'Prezzo biglietti'!B$5*'Biglietti venduti'!B5</f>
        <v>111049.5</v>
      </c>
      <c r="C5" s="41">
        <f>'Prezzo biglietti'!C$5*'Biglietti venduti'!C5</f>
        <v>47433</v>
      </c>
      <c r="D5" s="38">
        <f>'Prezzo biglietti'!D$5*'Biglietti venduti'!D5</f>
        <v>18180</v>
      </c>
      <c r="E5" s="37">
        <f>'Prezzo biglietti'!B$5*'Biglietti venduti'!E5</f>
        <v>109201.2</v>
      </c>
      <c r="F5" s="41">
        <f>'Prezzo biglietti'!C$5*'Biglietti venduti'!F5</f>
        <v>48766.75</v>
      </c>
      <c r="G5" s="38">
        <f>'Prezzo biglietti'!D$5*'Biglietti venduti'!G5</f>
        <v>18786</v>
      </c>
    </row>
    <row r="6" spans="1:7" x14ac:dyDescent="0.25">
      <c r="A6" s="21" t="s">
        <v>7</v>
      </c>
      <c r="B6" s="39">
        <f>'Prezzo biglietti'!B$5*'Biglietti venduti'!B6</f>
        <v>130290</v>
      </c>
      <c r="C6" s="42">
        <f>'Prezzo biglietti'!C$5*'Biglietti venduti'!C6</f>
        <v>59824.75</v>
      </c>
      <c r="D6" s="40">
        <f>'Prezzo biglietti'!D$5*'Biglietti venduti'!D6</f>
        <v>20452.5</v>
      </c>
      <c r="E6" s="39">
        <f>'Prezzo biglietti'!B$5*'Biglietti venduti'!E6</f>
        <v>130290</v>
      </c>
      <c r="F6" s="42">
        <f>'Prezzo biglietti'!C$5*'Biglietti venduti'!F6</f>
        <v>67075.5</v>
      </c>
      <c r="G6" s="40">
        <f>'Prezzo biglietti'!D$5*'Biglietti venduti'!G6</f>
        <v>30451.5</v>
      </c>
    </row>
    <row r="7" spans="1:7" x14ac:dyDescent="0.25">
      <c r="A7" s="20" t="s">
        <v>6</v>
      </c>
      <c r="B7" s="37">
        <f>'Prezzo biglietti'!B$5*'Biglietti venduti'!B7</f>
        <v>77204.400000000009</v>
      </c>
      <c r="C7" s="41">
        <f>'Prezzo biglietti'!C$5*'Biglietti venduti'!C7</f>
        <v>50318.75</v>
      </c>
      <c r="D7" s="38">
        <f>'Prezzo biglietti'!D$5*'Biglietti venduti'!D7</f>
        <v>25058.100000000002</v>
      </c>
      <c r="E7" s="37">
        <f>'Prezzo biglietti'!B$5*'Biglietti venduti'!E7</f>
        <v>131986.80000000002</v>
      </c>
      <c r="F7" s="41">
        <f>'Prezzo biglietti'!C$5*'Biglietti venduti'!F7</f>
        <v>50318.75</v>
      </c>
      <c r="G7" s="38">
        <f>'Prezzo biglietti'!D$5*'Biglietti venduti'!G7</f>
        <v>30254.55</v>
      </c>
    </row>
    <row r="8" spans="1:7" x14ac:dyDescent="0.25">
      <c r="A8" s="21" t="s">
        <v>8</v>
      </c>
      <c r="B8" s="39">
        <f>'Prezzo biglietti'!B$5*'Biglietti venduti'!B8</f>
        <v>67902.3</v>
      </c>
      <c r="C8" s="42">
        <f>'Prezzo biglietti'!C$5*'Biglietti venduti'!C8</f>
        <v>56987.5</v>
      </c>
      <c r="D8" s="40">
        <f>'Prezzo biglietti'!D$5*'Biglietti venduti'!D8</f>
        <v>18861.75</v>
      </c>
      <c r="E8" s="39">
        <f>'Prezzo biglietti'!B$5*'Biglietti venduti'!E8</f>
        <v>49995</v>
      </c>
      <c r="F8" s="42">
        <f>'Prezzo biglietti'!C$5*'Biglietti venduti'!F8</f>
        <v>87712.25</v>
      </c>
      <c r="G8" s="40">
        <f>'Prezzo biglietti'!D$5*'Biglietti venduti'!G8</f>
        <v>16968</v>
      </c>
    </row>
    <row r="11" spans="1:7" x14ac:dyDescent="0.25">
      <c r="B11" s="46" t="s">
        <v>17</v>
      </c>
      <c r="C11" s="47">
        <f>SUM(B5:D8)</f>
        <v>683562.55</v>
      </c>
      <c r="E11" s="46" t="s">
        <v>18</v>
      </c>
      <c r="F11" s="47">
        <f>SUM(E5:G8)</f>
        <v>771806.3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&amp;LNome Cognome&amp;R11.06.2016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Grafici</vt:lpstr>
      </vt:variant>
      <vt:variant>
        <vt:i4>1</vt:i4>
      </vt:variant>
    </vt:vector>
  </HeadingPairs>
  <TitlesOfParts>
    <vt:vector size="4" baseType="lpstr">
      <vt:lpstr>Prezzo biglietti</vt:lpstr>
      <vt:lpstr>Biglietti venduti</vt:lpstr>
      <vt:lpstr>Incassi</vt:lpstr>
      <vt:lpstr>Grafico biglietti studenti</vt:lpstr>
    </vt:vector>
  </TitlesOfParts>
  <Company>Scuole Ticinesi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patric.poletti2</dc:creator>
  <cp:lastModifiedBy>lorenza.noseda</cp:lastModifiedBy>
  <cp:lastPrinted>2016-01-20T17:32:17Z</cp:lastPrinted>
  <dcterms:created xsi:type="dcterms:W3CDTF">2015-11-10T09:39:16Z</dcterms:created>
  <dcterms:modified xsi:type="dcterms:W3CDTF">2016-03-14T17:01:47Z</dcterms:modified>
</cp:coreProperties>
</file>